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0\"/>
    </mc:Choice>
  </mc:AlternateContent>
  <xr:revisionPtr revIDLastSave="0" documentId="13_ncr:1_{593CC788-A3E6-4547-9015-FAB0C169129A}" xr6:coauthVersionLast="47" xr6:coauthVersionMax="47" xr10:uidLastSave="{00000000-0000-0000-0000-000000000000}"/>
  <bookViews>
    <workbookView xWindow="720" yWindow="105" windowWidth="18000" windowHeight="15435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mBnHusxIr8D9twaOO3cbUaHejhDgz+4mju8XCQZ8m0="/>
    </ext>
  </extLst>
</workbook>
</file>

<file path=xl/calcChain.xml><?xml version="1.0" encoding="utf-8"?>
<calcChain xmlns="http://schemas.openxmlformats.org/spreadsheetml/2006/main">
  <c r="D24" i="1" l="1"/>
  <c r="D26" i="1"/>
  <c r="H10" i="1"/>
  <c r="I10" i="1"/>
  <c r="H11" i="1"/>
  <c r="I11" i="1"/>
  <c r="H12" i="1"/>
  <c r="H13" i="1"/>
  <c r="I13" i="1"/>
  <c r="H14" i="1"/>
  <c r="I14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31" i="1"/>
  <c r="G34" i="1"/>
  <c r="D34" i="1"/>
  <c r="I33" i="1"/>
  <c r="H33" i="1"/>
  <c r="I31" i="1"/>
  <c r="G24" i="1"/>
  <c r="F24" i="1"/>
  <c r="F26" i="1" s="1"/>
  <c r="H24" i="1" l="1"/>
  <c r="I24" i="1"/>
  <c r="I34" i="1"/>
  <c r="G26" i="1"/>
  <c r="I26" i="1" s="1"/>
  <c r="H34" i="1"/>
  <c r="H26" i="1" l="1"/>
</calcChain>
</file>

<file path=xl/sharedStrings.xml><?xml version="1.0" encoding="utf-8"?>
<sst xmlns="http://schemas.openxmlformats.org/spreadsheetml/2006/main" count="85" uniqueCount="52">
  <si>
    <t>ลำดับที่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</si>
  <si>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</si>
  <si>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</si>
  <si>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</si>
  <si>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</si>
  <si>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ปัญหา อุปสรรค แนวทางแก้ไข</t>
  </si>
  <si>
    <t>คงเหลือ</t>
  </si>
  <si>
    <t>คิดเป็นร้อยละ</t>
  </si>
  <si>
    <t>พ.ร.บ.งบประมาณรายจ่ายประจำปีงบประมาณ พ.ศ.2569</t>
  </si>
  <si>
    <t>ไตรมาส 1</t>
  </si>
  <si>
    <t>ไตรมาส 2</t>
  </si>
  <si>
    <t>โครงการ : การบังคับใช้กฎหมาย อำนวยความยุติธรรมและบริการประชาชน</t>
  </si>
  <si>
    <t>(ต.ค.-ธ.ค.68)</t>
  </si>
  <si>
    <t>(ม.ค.-มี.ค.69)</t>
  </si>
  <si>
    <t>กิจกรรมการบังคับใช้กฎหมายและบริการประชาชน</t>
  </si>
  <si>
    <t>ค่า OT</t>
  </si>
  <si>
    <t>รอการเปิกจ่ายไตรมาส 3 และ 4</t>
  </si>
  <si>
    <t>ไม่มีปัญหาข้อขัดข้อง</t>
  </si>
  <si>
    <t>ค่าตอบแทนพยาน</t>
  </si>
  <si>
    <t>ค่าใช้จ่ายคุ้มครองพยาน</t>
  </si>
  <si>
    <t>เบิกจ่ายงบประมาณเรียบร้อย</t>
  </si>
  <si>
    <t>ค่าตอบแทนนักจิตวิทยา</t>
  </si>
  <si>
    <t>ค่าตอบแทนชันสูตรพลิกศพ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</si>
  <si>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</si>
  <si>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</si>
  <si>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</si>
  <si>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ค่าส่งหมายเรียกพยาน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</si>
  <si>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</si>
  <si>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</si>
  <si>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</si>
  <si>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</si>
  <si>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</si>
  <si>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</si>
  <si>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</si>
  <si>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</si>
  <si>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</si>
  <si>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</si>
  <si>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 xml:space="preserve">        โครงการเพิ่มประสิทธิภาพงานป้องกันปราบปรามอาชญากรรม</t>
  </si>
  <si>
    <t>สำหรับงานสอบสวน</t>
  </si>
  <si>
    <t xml:space="preserve">       - ค่าตอบแทนใช้สอย และวัสดุ</t>
  </si>
  <si>
    <t>สำหรับงานป้องกันปราบปรามสืบสวน</t>
  </si>
  <si>
    <t>พ.ต.ท.</t>
  </si>
  <si>
    <t>ผู้ตรวจรายงาน</t>
  </si>
  <si>
    <t>พ.ต.อ.</t>
  </si>
  <si>
    <t>หน่วยปรับแผนจัดสรร</t>
  </si>
  <si>
    <r>
      <t xml:space="preserve">รายงานผลการใช้จ่ายงบประมาณ ไตรมาส 1-2
สถานีตำรวจภูธรชนแดน จังหวัดเพชรบูรณ์
ประจำปีงบประมาณ พ.ศ. 2569  ไตรมาส 1-2
</t>
    </r>
    <r>
      <rPr>
        <b/>
        <sz val="16"/>
        <color rgb="FFFF0000"/>
        <rFont val="TH SarabunIT๙"/>
        <family val="2"/>
      </rPr>
      <t>ข้อมูล ณ วันที่ 1 เมษายน 2569</t>
    </r>
  </si>
  <si>
    <t>(รังสรรค์ นพสุวรรณ)</t>
  </si>
  <si>
    <t>สว.อก.สภ.ชนแดน</t>
  </si>
  <si>
    <t>(ชัยยะ หนูคุ้มทรัพย์)</t>
  </si>
  <si>
    <t>ผกก.สภ.ชนแดน</t>
  </si>
  <si>
    <t xml:space="preserve"> </t>
  </si>
  <si>
    <t>งบประมาณไม่เพียงพอ จึงปรับแผนการจัดสรรการใช้จ่ายจาก ค่าเบี้ยเลี้ยง ที่พัก พาหนะ มาเป็นค่าสาธารณูปโภค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</si>
</sst>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"/>
    <numFmt numFmtId="188" formatCode="#,##0.00;[Red]#,##0.00"/>
    <numFmt numFmtId="189" formatCode="0.00;[Red]0.00"/>
  </numFmts>
  <fonts count="15" x14ac:knownFonts="1">
    <font>
      <sz val="11"/>
      <color theme="1"/>
      <name val="Tahoma"/>
      <scheme val="minor"/>
    </font>
    <font>
      <sz val="16"/>
      <color theme="1"/>
      <name val="Angsana New"/>
    </font>
    <font>
      <sz val="11"/>
      <name val="Tahoma"/>
    </font>
    <font>
      <sz val="22"/>
      <color theme="1"/>
      <name val="Angsana New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C00000"/>
      <name val="TH SarabunIT๙"/>
      <family val="2"/>
    </font>
    <font>
      <sz val="22"/>
      <color theme="1"/>
      <name val="TH SarabunIT๙"/>
      <family val="2"/>
    </font>
    <font>
      <sz val="18"/>
      <color theme="1"/>
      <name val="TH SarabunIT๙"/>
      <family val="2"/>
    </font>
    <font>
      <sz val="16"/>
      <name val="TH SarabunIT๙"/>
      <family val="2"/>
    </font>
    <font>
      <sz val="16"/>
      <color theme="1"/>
      <name val="Angsana New"/>
      <family val="1"/>
    </font>
    <font>
      <sz val="14"/>
      <color theme="1"/>
      <name val="TH SarabunIT๙"/>
      <family val="2"/>
    </font>
  </fonts>
  <fills count="1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ABF8F"/>
        <bgColor rgb="FFFABF8F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C2D69B"/>
        <bgColor rgb="FFC2D69B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AEEF3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/>
    <xf numFmtId="0" fontId="7" fillId="3" borderId="22" xfId="0" applyFont="1" applyFill="1" applyBorder="1"/>
    <xf numFmtId="4" fontId="8" fillId="4" borderId="23" xfId="0" applyNumberFormat="1" applyFont="1" applyFill="1" applyBorder="1" applyAlignment="1">
      <alignment vertical="top"/>
    </xf>
    <xf numFmtId="0" fontId="7" fillId="3" borderId="21" xfId="0" applyFont="1" applyFill="1" applyBorder="1"/>
    <xf numFmtId="0" fontId="7" fillId="3" borderId="21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7" fillId="5" borderId="20" xfId="0" applyFont="1" applyFill="1" applyBorder="1"/>
    <xf numFmtId="187" fontId="7" fillId="5" borderId="22" xfId="0" applyNumberFormat="1" applyFont="1" applyFill="1" applyBorder="1"/>
    <xf numFmtId="187" fontId="7" fillId="5" borderId="22" xfId="0" applyNumberFormat="1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7" fillId="6" borderId="21" xfId="0" applyFont="1" applyFill="1" applyBorder="1"/>
    <xf numFmtId="0" fontId="7" fillId="6" borderId="22" xfId="0" applyFont="1" applyFill="1" applyBorder="1"/>
    <xf numFmtId="187" fontId="7" fillId="6" borderId="22" xfId="0" applyNumberFormat="1" applyFont="1" applyFill="1" applyBorder="1"/>
    <xf numFmtId="0" fontId="7" fillId="0" borderId="22" xfId="0" applyFont="1" applyBorder="1" applyAlignment="1">
      <alignment horizontal="center"/>
    </xf>
    <xf numFmtId="0" fontId="7" fillId="0" borderId="22" xfId="0" applyFont="1" applyBorder="1"/>
    <xf numFmtId="188" fontId="7" fillId="0" borderId="22" xfId="0" applyNumberFormat="1" applyFont="1" applyBorder="1" applyAlignment="1">
      <alignment vertical="center" wrapText="1"/>
    </xf>
    <xf numFmtId="188" fontId="8" fillId="0" borderId="22" xfId="0" applyNumberFormat="1" applyFont="1" applyBorder="1"/>
    <xf numFmtId="188" fontId="8" fillId="0" borderId="22" xfId="0" applyNumberFormat="1" applyFont="1" applyBorder="1" applyAlignment="1">
      <alignment horizontal="right"/>
    </xf>
    <xf numFmtId="189" fontId="9" fillId="0" borderId="22" xfId="0" applyNumberFormat="1" applyFont="1" applyBorder="1"/>
    <xf numFmtId="187" fontId="7" fillId="0" borderId="22" xfId="0" applyNumberFormat="1" applyFont="1" applyBorder="1" applyAlignment="1">
      <alignment horizontal="center"/>
    </xf>
    <xf numFmtId="188" fontId="7" fillId="0" borderId="22" xfId="0" applyNumberFormat="1" applyFont="1" applyBorder="1"/>
    <xf numFmtId="0" fontId="7" fillId="0" borderId="22" xfId="0" applyFont="1" applyBorder="1" applyAlignment="1">
      <alignment vertical="top"/>
    </xf>
    <xf numFmtId="0" fontId="4" fillId="7" borderId="22" xfId="0" applyFont="1" applyFill="1" applyBorder="1"/>
    <xf numFmtId="0" fontId="7" fillId="7" borderId="22" xfId="0" applyFont="1" applyFill="1" applyBorder="1"/>
    <xf numFmtId="187" fontId="7" fillId="7" borderId="22" xfId="0" applyNumberFormat="1" applyFont="1" applyFill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top" wrapText="1"/>
    </xf>
    <xf numFmtId="0" fontId="7" fillId="5" borderId="22" xfId="0" applyFont="1" applyFill="1" applyBorder="1"/>
    <xf numFmtId="188" fontId="7" fillId="5" borderId="22" xfId="0" applyNumberFormat="1" applyFont="1" applyFill="1" applyBorder="1"/>
    <xf numFmtId="188" fontId="8" fillId="5" borderId="22" xfId="0" applyNumberFormat="1" applyFont="1" applyFill="1" applyBorder="1"/>
    <xf numFmtId="0" fontId="4" fillId="6" borderId="22" xfId="0" applyFont="1" applyFill="1" applyBorder="1"/>
    <xf numFmtId="188" fontId="7" fillId="6" borderId="22" xfId="0" applyNumberFormat="1" applyFont="1" applyFill="1" applyBorder="1"/>
    <xf numFmtId="188" fontId="8" fillId="6" borderId="22" xfId="0" applyNumberFormat="1" applyFont="1" applyFill="1" applyBorder="1"/>
    <xf numFmtId="0" fontId="4" fillId="8" borderId="22" xfId="0" applyFont="1" applyFill="1" applyBorder="1"/>
    <xf numFmtId="0" fontId="7" fillId="8" borderId="20" xfId="0" applyFont="1" applyFill="1" applyBorder="1"/>
    <xf numFmtId="188" fontId="7" fillId="8" borderId="22" xfId="0" applyNumberFormat="1" applyFont="1" applyFill="1" applyBorder="1"/>
    <xf numFmtId="188" fontId="8" fillId="8" borderId="22" xfId="0" applyNumberFormat="1" applyFont="1" applyFill="1" applyBorder="1"/>
    <xf numFmtId="187" fontId="7" fillId="8" borderId="22" xfId="0" applyNumberFormat="1" applyFont="1" applyFill="1" applyBorder="1"/>
    <xf numFmtId="0" fontId="4" fillId="9" borderId="22" xfId="0" applyFont="1" applyFill="1" applyBorder="1" applyAlignment="1">
      <alignment horizontal="left"/>
    </xf>
    <xf numFmtId="187" fontId="7" fillId="0" borderId="22" xfId="0" applyNumberFormat="1" applyFont="1" applyBorder="1"/>
    <xf numFmtId="0" fontId="4" fillId="9" borderId="22" xfId="0" applyFont="1" applyFill="1" applyBorder="1"/>
    <xf numFmtId="0" fontId="7" fillId="0" borderId="22" xfId="0" applyFont="1" applyBorder="1" applyAlignment="1">
      <alignment horizontal="left"/>
    </xf>
    <xf numFmtId="188" fontId="4" fillId="7" borderId="22" xfId="0" applyNumberFormat="1" applyFont="1" applyFill="1" applyBorder="1" applyAlignment="1">
      <alignment vertical="center" wrapText="1"/>
    </xf>
    <xf numFmtId="187" fontId="7" fillId="7" borderId="22" xfId="0" applyNumberFormat="1" applyFont="1" applyFill="1" applyBorder="1"/>
    <xf numFmtId="0" fontId="10" fillId="0" borderId="0" xfId="0" applyFont="1"/>
    <xf numFmtId="0" fontId="11" fillId="0" borderId="0" xfId="0" applyFont="1"/>
    <xf numFmtId="0" fontId="7" fillId="0" borderId="0" xfId="0" applyFont="1"/>
    <xf numFmtId="188" fontId="7" fillId="0" borderId="22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2" fillId="0" borderId="22" xfId="0" applyFont="1" applyBorder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7" fillId="10" borderId="0" xfId="0" applyFont="1" applyFill="1" applyAlignment="1">
      <alignment horizontal="center"/>
    </xf>
    <xf numFmtId="0" fontId="4" fillId="11" borderId="0" xfId="0" applyFont="1" applyFill="1"/>
    <xf numFmtId="0" fontId="7" fillId="11" borderId="0" xfId="0" applyFont="1" applyFill="1"/>
    <xf numFmtId="188" fontId="4" fillId="11" borderId="0" xfId="0" applyNumberFormat="1" applyFont="1" applyFill="1" applyAlignment="1">
      <alignment vertical="center" wrapText="1"/>
    </xf>
    <xf numFmtId="188" fontId="8" fillId="11" borderId="0" xfId="0" applyNumberFormat="1" applyFont="1" applyFill="1"/>
    <xf numFmtId="188" fontId="8" fillId="11" borderId="0" xfId="0" applyNumberFormat="1" applyFont="1" applyFill="1" applyAlignment="1">
      <alignment horizontal="right"/>
    </xf>
    <xf numFmtId="189" fontId="9" fillId="11" borderId="0" xfId="0" applyNumberFormat="1" applyFont="1" applyFill="1"/>
    <xf numFmtId="187" fontId="7" fillId="11" borderId="0" xfId="0" applyNumberFormat="1" applyFont="1" applyFill="1"/>
    <xf numFmtId="0" fontId="13" fillId="0" borderId="0" xfId="0" applyFont="1"/>
    <xf numFmtId="188" fontId="8" fillId="0" borderId="22" xfId="0" applyNumberFormat="1" applyFont="1" applyBorder="1" applyAlignment="1">
      <alignment horizontal="center"/>
    </xf>
    <xf numFmtId="189" fontId="9" fillId="0" borderId="22" xfId="0" applyNumberFormat="1" applyFont="1" applyBorder="1" applyAlignment="1">
      <alignment horizontal="center"/>
    </xf>
    <xf numFmtId="188" fontId="8" fillId="7" borderId="22" xfId="0" applyNumberFormat="1" applyFont="1" applyFill="1" applyBorder="1" applyAlignment="1">
      <alignment horizontal="center"/>
    </xf>
    <xf numFmtId="189" fontId="9" fillId="7" borderId="22" xfId="0" applyNumberFormat="1" applyFont="1" applyFill="1" applyBorder="1" applyAlignment="1">
      <alignment horizontal="center"/>
    </xf>
    <xf numFmtId="188" fontId="4" fillId="7" borderId="22" xfId="0" applyNumberFormat="1" applyFont="1" applyFill="1" applyBorder="1" applyAlignment="1">
      <alignment horizontal="center"/>
    </xf>
    <xf numFmtId="187" fontId="7" fillId="6" borderId="22" xfId="0" applyNumberFormat="1" applyFont="1" applyFill="1" applyBorder="1" applyAlignment="1">
      <alignment horizontal="center"/>
    </xf>
    <xf numFmtId="188" fontId="7" fillId="0" borderId="22" xfId="0" applyNumberFormat="1" applyFont="1" applyBorder="1" applyAlignment="1">
      <alignment horizontal="center"/>
    </xf>
    <xf numFmtId="188" fontId="7" fillId="10" borderId="22" xfId="0" applyNumberFormat="1" applyFont="1" applyFill="1" applyBorder="1" applyAlignment="1">
      <alignment horizontal="center"/>
    </xf>
    <xf numFmtId="188" fontId="7" fillId="10" borderId="22" xfId="0" applyNumberFormat="1" applyFont="1" applyFill="1" applyBorder="1" applyAlignment="1">
      <alignment horizontal="center" vertical="center" wrapText="1"/>
    </xf>
    <xf numFmtId="187" fontId="14" fillId="12" borderId="22" xfId="0" applyNumberFormat="1" applyFont="1" applyFill="1" applyBorder="1" applyAlignment="1">
      <alignment horizontal="center"/>
    </xf>
    <xf numFmtId="188" fontId="4" fillId="7" borderId="2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4" fontId="4" fillId="7" borderId="22" xfId="0" applyNumberFormat="1" applyFont="1" applyFill="1" applyBorder="1" applyAlignment="1">
      <alignment horizontal="center"/>
    </xf>
    <xf numFmtId="188" fontId="4" fillId="13" borderId="22" xfId="0" applyNumberFormat="1" applyFont="1" applyFill="1" applyBorder="1" applyAlignment="1">
      <alignment horizontal="center"/>
    </xf>
    <xf numFmtId="188" fontId="4" fillId="12" borderId="22" xfId="0" applyNumberFormat="1" applyFont="1" applyFill="1" applyBorder="1" applyAlignment="1">
      <alignment horizontal="center" vertical="center" wrapText="1"/>
    </xf>
    <xf numFmtId="188" fontId="4" fillId="12" borderId="22" xfId="0" applyNumberFormat="1" applyFont="1" applyFill="1" applyBorder="1" applyAlignment="1">
      <alignment horizontal="center"/>
    </xf>
    <xf numFmtId="0" fontId="7" fillId="5" borderId="25" xfId="0" applyFont="1" applyFill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0" borderId="10" xfId="0" applyFont="1" applyBorder="1"/>
    <xf numFmtId="0" fontId="6" fillId="0" borderId="15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6" fillId="0" borderId="16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6" fillId="0" borderId="17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8" xfId="0" applyFont="1" applyBorder="1"/>
    <xf numFmtId="0" fontId="6" fillId="0" borderId="19" xfId="0" applyFont="1" applyBorder="1"/>
    <xf numFmtId="0" fontId="7" fillId="2" borderId="1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34</xdr:row>
      <xdr:rowOff>148166</xdr:rowOff>
    </xdr:from>
    <xdr:to>
      <xdr:col>2</xdr:col>
      <xdr:colOff>1254486</xdr:colOff>
      <xdr:row>35</xdr:row>
      <xdr:rowOff>285750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6E55A9C-1AE4-C61E-1D7D-A5D34B8E7B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875" t="38237" r="40586" b="44101"/>
        <a:stretch>
          <a:fillRect/>
        </a:stretch>
      </xdr:blipFill>
      <xdr:spPr>
        <a:xfrm>
          <a:off x="3439583" y="11673416"/>
          <a:ext cx="587736" cy="465667"/>
        </a:xfrm>
        <a:prstGeom prst="rect">
          <a:avLst/>
        </a:prstGeom>
      </xdr:spPr>
    </xdr:pic>
    <xdr:clientData/>
  </xdr:twoCellAnchor>
  <xdr:twoCellAnchor editAs="oneCell">
    <xdr:from>
      <xdr:col>7</xdr:col>
      <xdr:colOff>592666</xdr:colOff>
      <xdr:row>34</xdr:row>
      <xdr:rowOff>264583</xdr:rowOff>
    </xdr:from>
    <xdr:to>
      <xdr:col>8</xdr:col>
      <xdr:colOff>730250</xdr:colOff>
      <xdr:row>35</xdr:row>
      <xdr:rowOff>275167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F064493-6662-1FF4-4108-42867C128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70" t="35885" r="12084" b="27073"/>
        <a:stretch>
          <a:fillRect/>
        </a:stretch>
      </xdr:blipFill>
      <xdr:spPr>
        <a:xfrm>
          <a:off x="9493249" y="11789833"/>
          <a:ext cx="1100667" cy="338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5"/>
  <sheetViews>
    <sheetView tabSelected="1" topLeftCell="A4" zoomScale="85" zoomScaleNormal="85" zoomScaleSheetLayoutView="85" workbookViewId="0">
      <selection activeCell="J21" sqref="J21"/>
    </sheetView>
  </sheetViews>
  <sheetFormatPr defaultColWidth="12.625" defaultRowHeight="15" customHeight="1" x14ac:dyDescent="0.2"/>
  <cols>
    <col min="1" max="1" width="7.125" customWidth="1"/>
    <col min="2" max="2" width="28.5" customWidth="1"/>
    <col min="3" max="3" width="24" customWidth="1"/>
    <col min="4" max="4" width="15.25" customWidth="1"/>
    <col min="5" max="5" width="13.625" customWidth="1"/>
    <col min="6" max="6" width="12.125" customWidth="1"/>
    <col min="7" max="7" width="12.875" customWidth="1"/>
    <col min="8" max="8" width="12.625" customWidth="1"/>
    <col min="9" max="9" width="10.375" customWidth="1"/>
    <col min="10" max="10" width="71.5" bestFit="1" customWidth="1"/>
    <col min="11" max="18" width="11.875" customWidth="1"/>
  </cols>
  <sheetData>
    <row r="1" spans="1:27" ht="26.25" customHeight="1" x14ac:dyDescent="0.5">
      <c r="A1" s="89" t="s">
        <v>45</v>
      </c>
      <c r="B1" s="90"/>
      <c r="C1" s="90"/>
      <c r="D1" s="90"/>
      <c r="E1" s="90"/>
      <c r="F1" s="90"/>
      <c r="G1" s="90"/>
      <c r="H1" s="90"/>
      <c r="I1" s="90"/>
      <c r="J1" s="9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 customHeight="1" x14ac:dyDescent="0.5">
      <c r="A2" s="90"/>
      <c r="B2" s="90"/>
      <c r="C2" s="90"/>
      <c r="D2" s="90"/>
      <c r="E2" s="90"/>
      <c r="F2" s="90"/>
      <c r="G2" s="90"/>
      <c r="H2" s="90"/>
      <c r="I2" s="90"/>
      <c r="J2" s="9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51.75" customHeight="1" x14ac:dyDescent="0.5">
      <c r="A3" s="91"/>
      <c r="B3" s="91"/>
      <c r="C3" s="91"/>
      <c r="D3" s="91"/>
      <c r="E3" s="91"/>
      <c r="F3" s="91"/>
      <c r="G3" s="91"/>
      <c r="H3" s="91"/>
      <c r="I3" s="91"/>
      <c r="J3" s="9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5.5" customHeight="1" x14ac:dyDescent="0.5">
      <c r="A4" s="92" t="s">
        <v>0</v>
      </c>
      <c r="B4" s="95" t="s">
        <v>1</v>
      </c>
      <c r="C4" s="98" t="s">
        <v>2</v>
      </c>
      <c r="D4" s="101" t="s">
        <v>3</v>
      </c>
      <c r="E4" s="95" t="s">
        <v>44</v>
      </c>
      <c r="F4" s="102" t="s">
        <v>4</v>
      </c>
      <c r="G4" s="103"/>
      <c r="H4" s="3"/>
      <c r="I4" s="4"/>
      <c r="J4" s="101" t="s">
        <v>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.5" customHeight="1" x14ac:dyDescent="0.5">
      <c r="A5" s="93"/>
      <c r="B5" s="96"/>
      <c r="C5" s="99"/>
      <c r="D5" s="96"/>
      <c r="E5" s="108"/>
      <c r="F5" s="104"/>
      <c r="G5" s="105"/>
      <c r="H5" s="3" t="s">
        <v>6</v>
      </c>
      <c r="I5" s="5" t="s">
        <v>7</v>
      </c>
      <c r="J5" s="9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5.5" customHeight="1" x14ac:dyDescent="0.5">
      <c r="A6" s="94"/>
      <c r="B6" s="97"/>
      <c r="C6" s="100"/>
      <c r="D6" s="97"/>
      <c r="E6" s="109"/>
      <c r="F6" s="106"/>
      <c r="G6" s="107"/>
      <c r="H6" s="6"/>
      <c r="I6" s="7"/>
      <c r="J6" s="9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5.5" customHeight="1" x14ac:dyDescent="0.5">
      <c r="A7" s="8"/>
      <c r="B7" s="9" t="s">
        <v>8</v>
      </c>
      <c r="C7" s="8"/>
      <c r="D7" s="10"/>
      <c r="E7" s="10"/>
      <c r="F7" s="11" t="s">
        <v>9</v>
      </c>
      <c r="G7" s="11" t="s">
        <v>10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7.75" customHeight="1" x14ac:dyDescent="0.5">
      <c r="A8" s="12"/>
      <c r="B8" s="86" t="s">
        <v>11</v>
      </c>
      <c r="C8" s="13"/>
      <c r="D8" s="14"/>
      <c r="E8" s="14"/>
      <c r="F8" s="15" t="s">
        <v>12</v>
      </c>
      <c r="G8" s="15" t="s">
        <v>13</v>
      </c>
      <c r="H8" s="14"/>
      <c r="I8" s="14"/>
      <c r="J8" s="14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5.5" customHeight="1" x14ac:dyDescent="0.5">
      <c r="A9" s="16"/>
      <c r="B9" s="17" t="s">
        <v>14</v>
      </c>
      <c r="C9" s="18"/>
      <c r="D9" s="75"/>
      <c r="E9" s="75"/>
      <c r="F9" s="19"/>
      <c r="G9" s="19"/>
      <c r="H9" s="19"/>
      <c r="I9" s="19"/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5.5" customHeight="1" x14ac:dyDescent="0.5">
      <c r="A10" s="20">
        <v>1</v>
      </c>
      <c r="B10" s="21" t="s">
        <v>15</v>
      </c>
      <c r="C10" s="21" t="s">
        <v>16</v>
      </c>
      <c r="D10" s="55">
        <v>672000</v>
      </c>
      <c r="E10" s="78">
        <v>672000</v>
      </c>
      <c r="F10" s="70">
        <v>396000</v>
      </c>
      <c r="G10" s="70">
        <v>201100</v>
      </c>
      <c r="H10" s="70">
        <f t="shared" ref="H10:H23" si="0">D10-F10-G10</f>
        <v>74900</v>
      </c>
      <c r="I10" s="71">
        <f t="shared" ref="I10:I26" si="1">SUM(G10+F10)/D10*100</f>
        <v>88.854166666666671</v>
      </c>
      <c r="J10" s="26" t="s">
        <v>17</v>
      </c>
      <c r="K10" s="1"/>
      <c r="L10" s="1"/>
      <c r="M10" s="1"/>
      <c r="N10" s="57"/>
      <c r="O10" s="56"/>
      <c r="P10" s="56"/>
      <c r="Q10" s="56"/>
      <c r="R10" s="56"/>
      <c r="S10" s="1"/>
      <c r="T10" s="1"/>
      <c r="U10" s="1"/>
      <c r="V10" s="1"/>
      <c r="W10" s="1"/>
      <c r="X10" s="1"/>
      <c r="Y10" s="1"/>
      <c r="Z10" s="1"/>
      <c r="AA10" s="1"/>
    </row>
    <row r="11" spans="1:27" ht="25.5" customHeight="1" x14ac:dyDescent="0.5">
      <c r="A11" s="20">
        <v>2</v>
      </c>
      <c r="B11" s="21" t="s">
        <v>18</v>
      </c>
      <c r="C11" s="21" t="s">
        <v>16</v>
      </c>
      <c r="D11" s="55">
        <v>4000</v>
      </c>
      <c r="E11" s="55">
        <v>4000</v>
      </c>
      <c r="F11" s="70">
        <v>0</v>
      </c>
      <c r="G11" s="70">
        <v>1200</v>
      </c>
      <c r="H11" s="70">
        <f t="shared" si="0"/>
        <v>2800</v>
      </c>
      <c r="I11" s="71">
        <f t="shared" si="1"/>
        <v>30</v>
      </c>
      <c r="J11" s="26" t="s">
        <v>17</v>
      </c>
      <c r="K11" s="1"/>
      <c r="L11" s="1"/>
      <c r="M11" s="1"/>
      <c r="N11" s="56"/>
      <c r="R11" s="56"/>
      <c r="S11" s="1"/>
      <c r="T11" s="1"/>
      <c r="U11" s="1"/>
      <c r="V11" s="1"/>
      <c r="W11" s="1"/>
      <c r="X11" s="1"/>
      <c r="Y11" s="1"/>
      <c r="Z11" s="1"/>
      <c r="AA11" s="1"/>
    </row>
    <row r="12" spans="1:27" ht="25.5" customHeight="1" x14ac:dyDescent="0.5">
      <c r="A12" s="20">
        <v>3</v>
      </c>
      <c r="B12" s="21" t="s">
        <v>19</v>
      </c>
      <c r="C12" s="58" t="s">
        <v>20</v>
      </c>
      <c r="D12" s="55">
        <v>0</v>
      </c>
      <c r="E12" s="55">
        <v>0</v>
      </c>
      <c r="F12" s="70">
        <v>0</v>
      </c>
      <c r="G12" s="70">
        <v>0</v>
      </c>
      <c r="H12" s="70">
        <f t="shared" si="0"/>
        <v>0</v>
      </c>
      <c r="I12" s="71">
        <v>0</v>
      </c>
      <c r="J12" s="26" t="s">
        <v>17</v>
      </c>
      <c r="K12" s="1"/>
      <c r="L12" s="1"/>
      <c r="M12" s="1"/>
      <c r="N12" s="56"/>
      <c r="R12" s="56"/>
      <c r="S12" s="1"/>
      <c r="T12" s="1"/>
      <c r="U12" s="1"/>
      <c r="V12" s="1"/>
      <c r="W12" s="1"/>
      <c r="X12" s="1"/>
      <c r="Y12" s="1"/>
      <c r="Z12" s="1"/>
      <c r="AA12" s="1"/>
    </row>
    <row r="13" spans="1:27" ht="25.5" customHeight="1" x14ac:dyDescent="0.5">
      <c r="A13" s="20">
        <v>4</v>
      </c>
      <c r="B13" s="21" t="s">
        <v>21</v>
      </c>
      <c r="C13" s="21" t="s">
        <v>16</v>
      </c>
      <c r="D13" s="55">
        <v>700</v>
      </c>
      <c r="E13" s="55">
        <v>700</v>
      </c>
      <c r="F13" s="70">
        <v>0</v>
      </c>
      <c r="G13" s="70">
        <v>0</v>
      </c>
      <c r="H13" s="70">
        <f t="shared" si="0"/>
        <v>700</v>
      </c>
      <c r="I13" s="71">
        <f t="shared" si="1"/>
        <v>0</v>
      </c>
      <c r="J13" s="26" t="s">
        <v>17</v>
      </c>
      <c r="K13" s="1"/>
      <c r="L13" s="1"/>
      <c r="M13" s="1"/>
      <c r="N13" s="56"/>
      <c r="R13" s="56"/>
      <c r="S13" s="1"/>
      <c r="T13" s="1"/>
      <c r="U13" s="1"/>
      <c r="V13" s="1"/>
      <c r="W13" s="1"/>
      <c r="X13" s="1"/>
      <c r="Y13" s="1"/>
      <c r="Z13" s="1"/>
      <c r="AA13" s="1"/>
    </row>
    <row r="14" spans="1:27" ht="25.5" customHeight="1" x14ac:dyDescent="0.5">
      <c r="A14" s="20">
        <v>5</v>
      </c>
      <c r="B14" s="21" t="s">
        <v>22</v>
      </c>
      <c r="C14" s="21" t="s">
        <v>16</v>
      </c>
      <c r="D14" s="55">
        <v>173000</v>
      </c>
      <c r="E14" s="55">
        <v>173000</v>
      </c>
      <c r="F14" s="70">
        <v>12000</v>
      </c>
      <c r="G14" s="70">
        <v>0</v>
      </c>
      <c r="H14" s="70">
        <f t="shared" si="0"/>
        <v>161000</v>
      </c>
      <c r="I14" s="71">
        <f t="shared" si="1"/>
        <v>6.9364161849710975</v>
      </c>
      <c r="J14" s="26" t="s">
        <v>17</v>
      </c>
      <c r="K14" s="1"/>
      <c r="L14" s="1"/>
      <c r="M14" s="69" t="s">
        <v>50</v>
      </c>
      <c r="N14" s="56"/>
      <c r="R14" s="56"/>
      <c r="S14" s="1"/>
      <c r="T14" s="1"/>
      <c r="U14" s="1"/>
      <c r="V14" s="1"/>
      <c r="W14" s="1"/>
      <c r="X14" s="1"/>
      <c r="Y14" s="1"/>
      <c r="Z14" s="1"/>
      <c r="AA14" s="1"/>
    </row>
    <row r="15" spans="1:27" ht="25.5" customHeight="1" x14ac:dyDescent="0.5">
      <c r="A15" s="20">
        <v>6</v>
      </c>
      <c r="B15" s="21" t="s">
        <v>23</v>
      </c>
      <c r="C15" s="21" t="s">
        <v>16</v>
      </c>
      <c r="D15" s="55">
        <v>51600</v>
      </c>
      <c r="E15" s="84">
        <v>5985.71</v>
      </c>
      <c r="F15" s="70">
        <v>0</v>
      </c>
      <c r="G15" s="70">
        <v>0</v>
      </c>
      <c r="H15" s="70">
        <v>5985.71</v>
      </c>
      <c r="I15" s="71">
        <f t="shared" si="1"/>
        <v>0</v>
      </c>
      <c r="J15" s="26" t="s">
        <v>17</v>
      </c>
      <c r="K15" s="1"/>
      <c r="L15" s="1"/>
      <c r="M15" s="1"/>
      <c r="N15" s="56"/>
      <c r="R15" s="56"/>
      <c r="S15" s="1"/>
      <c r="T15" s="1"/>
      <c r="U15" s="1"/>
      <c r="V15" s="1"/>
      <c r="W15" s="1"/>
      <c r="X15" s="1"/>
      <c r="Y15" s="1"/>
      <c r="Z15" s="1"/>
      <c r="AA15" s="1"/>
    </row>
    <row r="16" spans="1:27" ht="25.5" customHeight="1" x14ac:dyDescent="0.5">
      <c r="A16" s="20">
        <v>7</v>
      </c>
      <c r="B16" s="21" t="s">
        <v>24</v>
      </c>
      <c r="C16" s="21" t="s">
        <v>16</v>
      </c>
      <c r="D16" s="55">
        <v>13000</v>
      </c>
      <c r="E16" s="55">
        <v>13000</v>
      </c>
      <c r="F16" s="70">
        <v>13000</v>
      </c>
      <c r="G16" s="70">
        <v>0</v>
      </c>
      <c r="H16" s="70">
        <f t="shared" si="0"/>
        <v>0</v>
      </c>
      <c r="I16" s="71">
        <f t="shared" si="1"/>
        <v>100</v>
      </c>
      <c r="J16" s="26" t="s">
        <v>17</v>
      </c>
      <c r="K16" s="1"/>
      <c r="L16" s="1"/>
      <c r="M16" s="1"/>
      <c r="N16" s="56"/>
      <c r="O16" s="56"/>
      <c r="P16" s="56"/>
      <c r="Q16" s="56"/>
      <c r="R16" s="56"/>
      <c r="S16" s="1"/>
      <c r="T16" s="1"/>
      <c r="U16" s="1"/>
      <c r="V16" s="1"/>
      <c r="W16" s="1"/>
      <c r="X16" s="1"/>
      <c r="Y16" s="1"/>
      <c r="Z16" s="1"/>
      <c r="AA16" s="1"/>
    </row>
    <row r="17" spans="1:27" ht="25.5" customHeight="1" x14ac:dyDescent="0.5">
      <c r="A17" s="20">
        <v>8</v>
      </c>
      <c r="B17" s="21" t="s">
        <v>25</v>
      </c>
      <c r="C17" s="21" t="s">
        <v>16</v>
      </c>
      <c r="D17" s="76">
        <v>28800</v>
      </c>
      <c r="E17" s="77">
        <v>28800</v>
      </c>
      <c r="F17" s="70">
        <v>0</v>
      </c>
      <c r="G17" s="70">
        <v>0</v>
      </c>
      <c r="H17" s="70">
        <f t="shared" si="0"/>
        <v>28800</v>
      </c>
      <c r="I17" s="71">
        <f t="shared" si="1"/>
        <v>0</v>
      </c>
      <c r="J17" s="26" t="s">
        <v>17</v>
      </c>
      <c r="K17" s="1"/>
      <c r="L17" s="57"/>
      <c r="M17" s="56"/>
      <c r="N17" s="56"/>
      <c r="O17" s="56"/>
      <c r="P17" s="5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5.5" customHeight="1" x14ac:dyDescent="0.5">
      <c r="A18" s="20">
        <v>9</v>
      </c>
      <c r="B18" s="21" t="s">
        <v>26</v>
      </c>
      <c r="C18" s="21" t="s">
        <v>16</v>
      </c>
      <c r="D18" s="76">
        <v>1200</v>
      </c>
      <c r="E18" s="76">
        <v>1200</v>
      </c>
      <c r="F18" s="70">
        <v>0</v>
      </c>
      <c r="G18" s="70">
        <v>0</v>
      </c>
      <c r="H18" s="70">
        <f t="shared" si="0"/>
        <v>1200</v>
      </c>
      <c r="I18" s="71">
        <f t="shared" si="1"/>
        <v>0</v>
      </c>
      <c r="J18" s="26" t="s">
        <v>17</v>
      </c>
      <c r="K18" s="1"/>
      <c r="L18" s="56"/>
      <c r="P18" s="5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5.5" customHeight="1" x14ac:dyDescent="0.5">
      <c r="A19" s="20">
        <v>10</v>
      </c>
      <c r="B19" s="21" t="s">
        <v>27</v>
      </c>
      <c r="C19" s="21" t="s">
        <v>16</v>
      </c>
      <c r="D19" s="76">
        <v>5000</v>
      </c>
      <c r="E19" s="76">
        <v>5000</v>
      </c>
      <c r="F19" s="70">
        <v>0</v>
      </c>
      <c r="G19" s="70">
        <v>0</v>
      </c>
      <c r="H19" s="70">
        <f t="shared" si="0"/>
        <v>5000</v>
      </c>
      <c r="I19" s="71">
        <f t="shared" si="1"/>
        <v>0</v>
      </c>
      <c r="J19" s="26" t="s">
        <v>17</v>
      </c>
      <c r="K19" s="1"/>
      <c r="L19" s="56"/>
      <c r="P19" s="5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5.5" customHeight="1" x14ac:dyDescent="0.5">
      <c r="A20" s="20">
        <v>11</v>
      </c>
      <c r="B20" s="28" t="s">
        <v>28</v>
      </c>
      <c r="C20" s="21" t="s">
        <v>16</v>
      </c>
      <c r="D20" s="76">
        <v>300000</v>
      </c>
      <c r="E20" s="76">
        <v>300000</v>
      </c>
      <c r="F20" s="70">
        <v>135000</v>
      </c>
      <c r="G20" s="70">
        <v>135000</v>
      </c>
      <c r="H20" s="70">
        <f t="shared" si="0"/>
        <v>30000</v>
      </c>
      <c r="I20" s="71">
        <f t="shared" si="1"/>
        <v>90</v>
      </c>
      <c r="J20" s="26" t="s">
        <v>17</v>
      </c>
      <c r="K20" s="1"/>
      <c r="L20" s="56"/>
      <c r="M20" s="56"/>
      <c r="N20" s="56"/>
      <c r="O20" s="56"/>
      <c r="P20" s="5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5.5" customHeight="1" x14ac:dyDescent="0.5">
      <c r="A21" s="20">
        <v>12</v>
      </c>
      <c r="B21" s="21" t="s">
        <v>29</v>
      </c>
      <c r="C21" s="21" t="s">
        <v>16</v>
      </c>
      <c r="D21" s="76">
        <v>520000</v>
      </c>
      <c r="E21" s="76">
        <v>520000</v>
      </c>
      <c r="F21" s="70">
        <v>162000</v>
      </c>
      <c r="G21" s="70">
        <v>162000</v>
      </c>
      <c r="H21" s="70">
        <f t="shared" si="0"/>
        <v>196000</v>
      </c>
      <c r="I21" s="71">
        <f t="shared" si="1"/>
        <v>62.307692307692307</v>
      </c>
      <c r="J21" s="26" t="s">
        <v>17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5.5" customHeight="1" x14ac:dyDescent="0.5">
      <c r="A22" s="20">
        <v>13</v>
      </c>
      <c r="B22" s="21" t="s">
        <v>30</v>
      </c>
      <c r="C22" s="21" t="s">
        <v>16</v>
      </c>
      <c r="D22" s="76">
        <v>3600</v>
      </c>
      <c r="E22" s="76">
        <v>3600</v>
      </c>
      <c r="F22" s="70">
        <v>0</v>
      </c>
      <c r="G22" s="70">
        <v>0</v>
      </c>
      <c r="H22" s="70">
        <f t="shared" si="0"/>
        <v>3600</v>
      </c>
      <c r="I22" s="71">
        <f t="shared" si="1"/>
        <v>0</v>
      </c>
      <c r="J22" s="26" t="s">
        <v>17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 x14ac:dyDescent="0.5">
      <c r="A23" s="20">
        <v>14</v>
      </c>
      <c r="B23" s="21" t="s">
        <v>31</v>
      </c>
      <c r="C23" s="21" t="s">
        <v>16</v>
      </c>
      <c r="D23" s="76">
        <v>7400</v>
      </c>
      <c r="E23" s="76">
        <v>7400</v>
      </c>
      <c r="F23" s="70">
        <v>3700</v>
      </c>
      <c r="G23" s="70">
        <v>3700</v>
      </c>
      <c r="H23" s="70">
        <f t="shared" si="0"/>
        <v>0</v>
      </c>
      <c r="I23" s="71">
        <f t="shared" si="1"/>
        <v>100</v>
      </c>
      <c r="J23" s="26" t="s">
        <v>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5.5" customHeight="1" x14ac:dyDescent="0.5">
      <c r="A24" s="20"/>
      <c r="B24" s="29" t="s">
        <v>32</v>
      </c>
      <c r="C24" s="30"/>
      <c r="D24" s="74">
        <f>SUM(D10:D23)</f>
        <v>1780300</v>
      </c>
      <c r="E24" s="83">
        <v>1780300</v>
      </c>
      <c r="F24" s="72">
        <f t="shared" ref="F24:H24" si="2">SUM(F10:F23)</f>
        <v>721700</v>
      </c>
      <c r="G24" s="72">
        <f t="shared" si="2"/>
        <v>503000</v>
      </c>
      <c r="H24" s="72">
        <f t="shared" si="2"/>
        <v>509985.70999999996</v>
      </c>
      <c r="I24" s="73">
        <f t="shared" si="1"/>
        <v>68.791776666853906</v>
      </c>
      <c r="J24" s="3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5.5" customHeight="1" x14ac:dyDescent="0.5">
      <c r="A25" s="20">
        <v>15</v>
      </c>
      <c r="B25" s="21" t="s">
        <v>33</v>
      </c>
      <c r="C25" s="21" t="s">
        <v>16</v>
      </c>
      <c r="D25" s="76">
        <v>37400</v>
      </c>
      <c r="E25" s="85">
        <v>83014.289999999994</v>
      </c>
      <c r="F25" s="70">
        <v>33149.33</v>
      </c>
      <c r="G25" s="70">
        <v>49864.959999999999</v>
      </c>
      <c r="H25" s="70">
        <v>0</v>
      </c>
      <c r="I25" s="71">
        <v>100</v>
      </c>
      <c r="J25" s="79" t="s">
        <v>51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5.5" customHeight="1" x14ac:dyDescent="0.5">
      <c r="A26" s="32"/>
      <c r="B26" s="29" t="s">
        <v>34</v>
      </c>
      <c r="C26" s="30"/>
      <c r="D26" s="82">
        <f>SUM(D24:D25)</f>
        <v>1817700</v>
      </c>
      <c r="E26" s="83">
        <v>1817700</v>
      </c>
      <c r="F26" s="74">
        <f t="shared" ref="F26:G26" si="3">SUM(F24:F25)</f>
        <v>754849.33</v>
      </c>
      <c r="G26" s="74">
        <f t="shared" si="3"/>
        <v>552864.96</v>
      </c>
      <c r="H26" s="72">
        <f>D26-(F26+G26)</f>
        <v>509985.70999999996</v>
      </c>
      <c r="I26" s="73">
        <f t="shared" si="1"/>
        <v>71.943350937998574</v>
      </c>
      <c r="J26" s="3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5.5" customHeight="1" x14ac:dyDescent="0.5">
      <c r="A27" s="33"/>
      <c r="B27" s="34" t="s">
        <v>35</v>
      </c>
      <c r="C27" s="35"/>
      <c r="D27" s="36"/>
      <c r="E27" s="36"/>
      <c r="F27" s="37"/>
      <c r="G27" s="36"/>
      <c r="H27" s="37"/>
      <c r="I27" s="37"/>
      <c r="J27" s="1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5.5" customHeight="1" x14ac:dyDescent="0.5">
      <c r="A28" s="16"/>
      <c r="B28" s="38" t="s">
        <v>36</v>
      </c>
      <c r="C28" s="18"/>
      <c r="D28" s="39"/>
      <c r="E28" s="39"/>
      <c r="F28" s="40"/>
      <c r="G28" s="39"/>
      <c r="H28" s="40"/>
      <c r="I28" s="40"/>
      <c r="J28" s="1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5.5" customHeight="1" x14ac:dyDescent="0.5">
      <c r="A29" s="20"/>
      <c r="B29" s="41" t="s">
        <v>37</v>
      </c>
      <c r="C29" s="42"/>
      <c r="D29" s="43"/>
      <c r="E29" s="43"/>
      <c r="F29" s="44"/>
      <c r="G29" s="43"/>
      <c r="H29" s="44"/>
      <c r="I29" s="44"/>
      <c r="J29" s="4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5.5" customHeight="1" x14ac:dyDescent="0.5">
      <c r="A30" s="20"/>
      <c r="B30" s="46" t="s">
        <v>38</v>
      </c>
      <c r="C30" s="21"/>
      <c r="D30" s="27"/>
      <c r="E30" s="27"/>
      <c r="F30" s="23"/>
      <c r="G30" s="23"/>
      <c r="H30" s="24"/>
      <c r="I30" s="25"/>
      <c r="J30" s="4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5.5" customHeight="1" x14ac:dyDescent="0.5">
      <c r="A31" s="20">
        <v>19</v>
      </c>
      <c r="B31" s="21" t="s">
        <v>39</v>
      </c>
      <c r="C31" s="21" t="s">
        <v>16</v>
      </c>
      <c r="D31" s="55">
        <v>11100</v>
      </c>
      <c r="E31" s="55">
        <v>11000</v>
      </c>
      <c r="F31" s="70">
        <v>5500</v>
      </c>
      <c r="G31" s="70">
        <v>5500</v>
      </c>
      <c r="H31" s="70">
        <f>D31-F31-G31</f>
        <v>100</v>
      </c>
      <c r="I31" s="71">
        <f>SUM(G31+F31)/D31*100</f>
        <v>99.099099099099092</v>
      </c>
      <c r="J31" s="26" t="s">
        <v>17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5.5" customHeight="1" x14ac:dyDescent="0.5">
      <c r="A32" s="20"/>
      <c r="B32" s="48" t="s">
        <v>40</v>
      </c>
      <c r="C32" s="21"/>
      <c r="D32" s="55"/>
      <c r="E32" s="22"/>
      <c r="F32" s="70"/>
      <c r="G32" s="70"/>
      <c r="H32" s="70"/>
      <c r="I32" s="71"/>
      <c r="J32" s="2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5.5" customHeight="1" x14ac:dyDescent="0.5">
      <c r="A33" s="20">
        <v>20</v>
      </c>
      <c r="B33" s="49" t="s">
        <v>39</v>
      </c>
      <c r="C33" s="21" t="s">
        <v>16</v>
      </c>
      <c r="D33" s="55">
        <v>31000</v>
      </c>
      <c r="E33" s="55">
        <v>31000</v>
      </c>
      <c r="F33" s="70">
        <v>15500</v>
      </c>
      <c r="G33" s="70">
        <v>15500</v>
      </c>
      <c r="H33" s="70">
        <f t="shared" ref="H33:H34" si="4">D33-F33-G33</f>
        <v>0</v>
      </c>
      <c r="I33" s="71">
        <f t="shared" ref="I33:I34" si="5">SUM(G33+F33)/D33*100</f>
        <v>100</v>
      </c>
      <c r="J33" s="26" t="s">
        <v>17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5.5" customHeight="1" x14ac:dyDescent="0.5">
      <c r="A34" s="20"/>
      <c r="B34" s="29" t="s">
        <v>34</v>
      </c>
      <c r="C34" s="30"/>
      <c r="D34" s="80">
        <f>SUM(D31:D33)</f>
        <v>42100</v>
      </c>
      <c r="E34" s="50"/>
      <c r="F34" s="72"/>
      <c r="G34" s="72">
        <f>SUM(G33,G31)</f>
        <v>21000</v>
      </c>
      <c r="H34" s="72">
        <f t="shared" si="4"/>
        <v>21100</v>
      </c>
      <c r="I34" s="73">
        <f t="shared" si="5"/>
        <v>49.881235154394297</v>
      </c>
      <c r="J34" s="5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5.5" customHeight="1" x14ac:dyDescent="0.5">
      <c r="A35" s="61"/>
      <c r="B35" s="62"/>
      <c r="C35" s="63"/>
      <c r="D35" s="64"/>
      <c r="E35" s="64"/>
      <c r="F35" s="65"/>
      <c r="G35" s="65"/>
      <c r="H35" s="66"/>
      <c r="I35" s="67"/>
      <c r="J35" s="6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7" customHeight="1" x14ac:dyDescent="0.65">
      <c r="A36" s="52"/>
      <c r="B36" s="59" t="s">
        <v>41</v>
      </c>
      <c r="C36" s="53"/>
      <c r="D36" s="53" t="s">
        <v>42</v>
      </c>
      <c r="E36" s="53"/>
      <c r="F36" s="53"/>
      <c r="G36" s="59" t="s">
        <v>43</v>
      </c>
      <c r="H36" s="87"/>
      <c r="I36" s="87"/>
      <c r="J36" s="53" t="s">
        <v>42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6.25" customHeight="1" x14ac:dyDescent="0.65">
      <c r="A37" s="52"/>
      <c r="B37" s="53"/>
      <c r="C37" s="60" t="s">
        <v>46</v>
      </c>
      <c r="D37" s="53"/>
      <c r="E37" s="53"/>
      <c r="F37" s="53"/>
      <c r="G37" s="53"/>
      <c r="H37" s="87" t="s">
        <v>48</v>
      </c>
      <c r="I37" s="87"/>
      <c r="J37" s="5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33" customHeight="1" x14ac:dyDescent="0.65">
      <c r="A38" s="52"/>
      <c r="B38" s="53"/>
      <c r="C38" s="81" t="s">
        <v>47</v>
      </c>
      <c r="D38" s="53"/>
      <c r="E38" s="53"/>
      <c r="F38" s="53"/>
      <c r="G38" s="53"/>
      <c r="H38" s="88" t="s">
        <v>49</v>
      </c>
      <c r="I38" s="88"/>
      <c r="J38" s="5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5.5" customHeight="1" x14ac:dyDescent="0.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5.5" customHeight="1" x14ac:dyDescent="0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5.5" customHeigh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5.5" customHeight="1" x14ac:dyDescent="0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5.5" customHeight="1" x14ac:dyDescent="0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5.5" customHeight="1" x14ac:dyDescent="0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5.5" customHeight="1" x14ac:dyDescent="0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5.5" customHeight="1" x14ac:dyDescent="0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5.5" customHeight="1" x14ac:dyDescent="0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5.5" customHeight="1" x14ac:dyDescent="0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5.5" customHeight="1" x14ac:dyDescent="0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5.5" customHeight="1" x14ac:dyDescent="0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5.5" customHeight="1" x14ac:dyDescent="0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5.5" customHeight="1" x14ac:dyDescent="0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5.5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5.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5.5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5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5.5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5.5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5.5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5.5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5.5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5.5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5.5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5.5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5.5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5.5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5.5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5.5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5.5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5.5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5.5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5.5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5.5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5.5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5.5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5.5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5.5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5.5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5.5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5.5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5.5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5.5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5.5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5.5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5.5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5.5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5.5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5.5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5.5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5.5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5.5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5.5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5.5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5.5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5.5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5.5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5.5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5.5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5.5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5.5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5.5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5.5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5.5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5.5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5.5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5.5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5.5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5.5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5.5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5.5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5.5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5.5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5.5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5.5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5.5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5.5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5.5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5.5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5.5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5.5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5.5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5.5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5.5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5.5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5.5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5.5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5.5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5.5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5.5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5.5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5.5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5.5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5.5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5.5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5.5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5.5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5.5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5.5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5.5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5.5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5.5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5.5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5.5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5.5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5.5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5.5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5.5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5.5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5.5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5.5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5.5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5.5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5.5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5.5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5.5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5.5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5.5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5.5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5.5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5.5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5.5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5.5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5.5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5.5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5.5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5.5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5.5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5.5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5.5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5.5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5.5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5.5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5.5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5.5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5.5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5.5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5.5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5.5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5.5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5.5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5.5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5.5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5.5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5.5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5.5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5.5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5.5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5.5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5.5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5.5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5.5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5.5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5.5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5.5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5.5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5.5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5.5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5.5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5.5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5.5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5.5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5.5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5.5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5.5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5.5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5.5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5.5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5.5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5.5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5.5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5.5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5.5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5.5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5.5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5.5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5.5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5.5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5.5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5.5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5.5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5.5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5.5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5.5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5.5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5.5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5.5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5.5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5.5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5.5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5.5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5.5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5.5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5.5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5.5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5.5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</sheetData>
  <mergeCells count="11">
    <mergeCell ref="H37:I37"/>
    <mergeCell ref="H38:I38"/>
    <mergeCell ref="H36:I36"/>
    <mergeCell ref="A1:J3"/>
    <mergeCell ref="A4:A6"/>
    <mergeCell ref="B4:B6"/>
    <mergeCell ref="C4:C6"/>
    <mergeCell ref="D4:D6"/>
    <mergeCell ref="F4:G6"/>
    <mergeCell ref="J4:J6"/>
    <mergeCell ref="E4:E6"/>
  </mergeCells>
  <pageMargins left="0" right="0" top="0" bottom="0" header="0" footer="0"/>
  <pageSetup paperSize="9" scale="56" fitToWidth="0" fitToHeight="0" orientation="landscape" r:id="rId1"/>
  <colBreaks count="1" manualBreakCount="1">
    <brk id="10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2026-07-24T03:12:28Z</cp:lastPrinted>
  <dcterms:created xsi:type="dcterms:W3CDTF">2024-01-10T07:59:11Z</dcterms:created>
  <dcterms:modified xsi:type="dcterms:W3CDTF">2026-07-28T02:41:30Z</dcterms:modified>
</cp:coreProperties>
</file>